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ichi\Desktop\"/>
    </mc:Choice>
  </mc:AlternateContent>
  <xr:revisionPtr revIDLastSave="0" documentId="13_ncr:1_{9989E4FC-EA9A-4E1C-A3DF-94D7CF71C4AB}" xr6:coauthVersionLast="40" xr6:coauthVersionMax="40" xr10:uidLastSave="{00000000-0000-0000-0000-000000000000}"/>
  <bookViews>
    <workbookView xWindow="0" yWindow="0" windowWidth="13950" windowHeight="9075" xr2:uid="{7878C695-BE25-4D8E-A17C-23D9F36F2A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0" i="1"/>
  <c r="C17" i="1"/>
  <c r="H19" i="1" s="1"/>
  <c r="H21" i="1" l="1"/>
  <c r="H23" i="1"/>
  <c r="H25" i="1" s="1"/>
  <c r="H27" i="1" l="1"/>
</calcChain>
</file>

<file path=xl/sharedStrings.xml><?xml version="1.0" encoding="utf-8"?>
<sst xmlns="http://schemas.openxmlformats.org/spreadsheetml/2006/main" count="29" uniqueCount="21">
  <si>
    <t>公益社団法人 金春円満井会に寄付を行った「法人」に対する税制優遇のご案内</t>
    <rPh sb="0" eb="2">
      <t>コウエキ</t>
    </rPh>
    <rPh sb="2" eb="4">
      <t>シャダン</t>
    </rPh>
    <rPh sb="4" eb="6">
      <t>ホウジン</t>
    </rPh>
    <rPh sb="7" eb="8">
      <t>キン</t>
    </rPh>
    <rPh sb="8" eb="9">
      <t>ハル</t>
    </rPh>
    <rPh sb="9" eb="10">
      <t>エン</t>
    </rPh>
    <rPh sb="10" eb="11">
      <t>マン</t>
    </rPh>
    <rPh sb="11" eb="12">
      <t>イ</t>
    </rPh>
    <rPh sb="12" eb="13">
      <t>カイ</t>
    </rPh>
    <rPh sb="14" eb="16">
      <t>キフ</t>
    </rPh>
    <rPh sb="17" eb="18">
      <t>オコナ</t>
    </rPh>
    <rPh sb="21" eb="23">
      <t>ホウジン</t>
    </rPh>
    <rPh sb="25" eb="26">
      <t>タイ</t>
    </rPh>
    <rPh sb="28" eb="30">
      <t>ゼイセイ</t>
    </rPh>
    <rPh sb="30" eb="32">
      <t>ユウグウ</t>
    </rPh>
    <rPh sb="34" eb="36">
      <t>アンナイ</t>
    </rPh>
    <phoneticPr fontId="2"/>
  </si>
  <si>
    <t>通常の一般寄付金の損金算入限度額と同額以上が別枠として、損金算入が認められます。</t>
    <rPh sb="0" eb="2">
      <t>ツウジョウ</t>
    </rPh>
    <rPh sb="3" eb="5">
      <t>イッパン</t>
    </rPh>
    <rPh sb="5" eb="8">
      <t>キフキン</t>
    </rPh>
    <rPh sb="9" eb="11">
      <t>ソンキン</t>
    </rPh>
    <rPh sb="11" eb="13">
      <t>サンニュウ</t>
    </rPh>
    <rPh sb="13" eb="15">
      <t>ゲンド</t>
    </rPh>
    <rPh sb="15" eb="16">
      <t>ガク</t>
    </rPh>
    <rPh sb="17" eb="19">
      <t>ドウガク</t>
    </rPh>
    <rPh sb="19" eb="21">
      <t>イジョウ</t>
    </rPh>
    <rPh sb="22" eb="24">
      <t>ベツワク</t>
    </rPh>
    <rPh sb="28" eb="30">
      <t>ソンキン</t>
    </rPh>
    <rPh sb="30" eb="32">
      <t>サンニュウ</t>
    </rPh>
    <rPh sb="33" eb="34">
      <t>ミト</t>
    </rPh>
    <phoneticPr fontId="2"/>
  </si>
  <si>
    <t>資本金の額を入力してください。</t>
    <rPh sb="0" eb="3">
      <t>シホンキン</t>
    </rPh>
    <rPh sb="4" eb="5">
      <t>ガク</t>
    </rPh>
    <rPh sb="6" eb="8">
      <t>ニュウリョク</t>
    </rPh>
    <phoneticPr fontId="2"/>
  </si>
  <si>
    <t>億</t>
    <rPh sb="0" eb="1">
      <t>オク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</si>
  <si>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</si>
  <si>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</si>
  <si>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資本金</t>
    <rPh sb="0" eb="3">
      <t>シホンキン</t>
    </rPh>
    <phoneticPr fontId="2"/>
  </si>
  <si>
    <t>万円</t>
    <rPh sb="0" eb="2">
      <t>マンエン</t>
    </rPh>
    <phoneticPr fontId="2"/>
  </si>
  <si>
    <t>所得金額を入力してください。</t>
    <rPh sb="0" eb="2">
      <t>ショトク</t>
    </rPh>
    <rPh sb="2" eb="4">
      <t>キンガク</t>
    </rPh>
    <rPh sb="5" eb="7">
      <t>ニュウリョク</t>
    </rPh>
    <phoneticPr fontId="2"/>
  </si>
  <si>
    <t>所得金額</t>
    <rPh sb="0" eb="2">
      <t>ショトク</t>
    </rPh>
    <rPh sb="2" eb="4">
      <t>キンガク</t>
    </rPh>
    <phoneticPr fontId="2"/>
  </si>
  <si>
    <t>資本金等の額の0.25％</t>
    <rPh sb="0" eb="3">
      <t>シホンキン</t>
    </rPh>
    <rPh sb="3" eb="4">
      <t>トウ</t>
    </rPh>
    <rPh sb="5" eb="6">
      <t>ガク</t>
    </rPh>
    <phoneticPr fontId="2"/>
  </si>
  <si>
    <t>所得金額の2.5％</t>
    <rPh sb="0" eb="2">
      <t>ショトク</t>
    </rPh>
    <rPh sb="2" eb="4">
      <t>キンガク</t>
    </rPh>
    <phoneticPr fontId="2"/>
  </si>
  <si>
    <t>資本金等の額の0.375％</t>
    <rPh sb="0" eb="2">
      <t>シホン</t>
    </rPh>
    <rPh sb="2" eb="3">
      <t>キン</t>
    </rPh>
    <rPh sb="3" eb="4">
      <t>トウ</t>
    </rPh>
    <rPh sb="5" eb="6">
      <t>ガク</t>
    </rPh>
    <phoneticPr fontId="2"/>
  </si>
  <si>
    <t>所得金額の6.25％</t>
    <rPh sb="0" eb="2">
      <t>ショトク</t>
    </rPh>
    <rPh sb="2" eb="4">
      <t>キンガク</t>
    </rPh>
    <phoneticPr fontId="2"/>
  </si>
  <si>
    <t>上記合計の1/2</t>
    <rPh sb="0" eb="2">
      <t>ジョウキ</t>
    </rPh>
    <rPh sb="2" eb="4">
      <t>ゴウケイ</t>
    </rPh>
    <phoneticPr fontId="2"/>
  </si>
  <si>
    <t>上記合計の1/4</t>
    <rPh sb="0" eb="2">
      <t>ジョウキ</t>
    </rPh>
    <rPh sb="2" eb="4">
      <t>ゴウケイ</t>
    </rPh>
    <phoneticPr fontId="2"/>
  </si>
  <si>
    <t>一般寄付金の
損金算入
限度額</t>
    <rPh sb="0" eb="2">
      <t>イッパン</t>
    </rPh>
    <rPh sb="2" eb="4">
      <t>キフ</t>
    </rPh>
    <rPh sb="4" eb="5">
      <t>キン</t>
    </rPh>
    <rPh sb="7" eb="9">
      <t>ソンキン</t>
    </rPh>
    <rPh sb="9" eb="11">
      <t>サンニュウ</t>
    </rPh>
    <rPh sb="12" eb="14">
      <t>ゲンド</t>
    </rPh>
    <rPh sb="14" eb="15">
      <t>ガク</t>
    </rPh>
    <phoneticPr fontId="2"/>
  </si>
  <si>
    <t>別枠の
損金算入
限度額</t>
    <rPh sb="0" eb="1">
      <t>ベツ</t>
    </rPh>
    <rPh sb="1" eb="2">
      <t>ワク</t>
    </rPh>
    <rPh sb="4" eb="6">
      <t>ソンキン</t>
    </rPh>
    <rPh sb="6" eb="8">
      <t>サンニュウ</t>
    </rPh>
    <rPh sb="9" eb="11">
      <t>ゲンド</t>
    </rPh>
    <rPh sb="11" eb="12">
      <t>ガク</t>
    </rPh>
    <phoneticPr fontId="2"/>
  </si>
  <si>
    <t>損金算入限度額</t>
    <rPh sb="0" eb="2">
      <t>ソンキン</t>
    </rPh>
    <rPh sb="2" eb="4">
      <t>サンニュウ</t>
    </rPh>
    <rPh sb="4" eb="6">
      <t>ゲンド</t>
    </rPh>
    <rPh sb="6" eb="7">
      <t>ガク</t>
    </rPh>
    <phoneticPr fontId="2"/>
  </si>
  <si>
    <t>合計金額</t>
    <rPh sb="0" eb="2">
      <t>ゴウケイ</t>
    </rPh>
    <rPh sb="2" eb="4">
      <t>キンガク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</si>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</sst>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4" fillId="0" borderId="7" xfId="1" applyFont="1" applyBorder="1" applyAlignment="1">
      <alignment vertical="center"/>
    </xf>
    <xf numFmtId="38" fontId="4" fillId="0" borderId="7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38" fontId="4" fillId="3" borderId="13" xfId="1" applyFont="1" applyFill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Fill="1" applyBorder="1">
      <alignment vertical="center"/>
    </xf>
    <xf numFmtId="38" fontId="7" fillId="0" borderId="0" xfId="1" applyFont="1">
      <alignment vertical="center"/>
    </xf>
    <xf numFmtId="38" fontId="4" fillId="0" borderId="0" xfId="1" applyFont="1" applyProtection="1">
      <alignment vertical="center"/>
      <protection locked="0"/>
    </xf>
    <xf numFmtId="38" fontId="5" fillId="2" borderId="1" xfId="1" applyFont="1" applyFill="1" applyBorder="1" applyProtection="1">
      <alignment vertical="center"/>
      <protection locked="0"/>
    </xf>
    <xf numFmtId="38" fontId="4" fillId="0" borderId="1" xfId="1" applyFont="1" applyBorder="1" applyAlignment="1">
      <alignment horizontal="right" vertical="center"/>
    </xf>
    <xf numFmtId="38" fontId="6" fillId="2" borderId="2" xfId="1" applyFont="1" applyFill="1" applyBorder="1" applyAlignment="1" applyProtection="1">
      <alignment horizontal="right" vertical="center"/>
      <protection locked="0"/>
    </xf>
    <xf numFmtId="38" fontId="6" fillId="2" borderId="3" xfId="1" applyFont="1" applyFill="1" applyBorder="1" applyAlignment="1" applyProtection="1">
      <alignment horizontal="right" vertical="center"/>
      <protection locked="0"/>
    </xf>
    <xf numFmtId="38" fontId="4" fillId="0" borderId="5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4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3" fillId="3" borderId="11" xfId="1" applyFont="1" applyFill="1" applyBorder="1" applyAlignment="1">
      <alignment horizontal="right" vertical="center"/>
    </xf>
    <xf numFmtId="38" fontId="3" fillId="3" borderId="12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3D98-423F-4ECA-B0FB-D9D71358D962}">
  <dimension ref="A1:T27"/>
  <sheetViews>
    <sheetView tabSelected="1" workbookViewId="0">
      <selection activeCell="B11" sqref="B11"/>
    </sheetView>
  </sheetViews>
  <sheetFormatPr defaultRowHeight="19.5" x14ac:dyDescent="0.4"/>
  <cols>
    <col min="1" max="1" width="4.25" style="2" customWidth="1"/>
    <col min="2" max="2" width="8.125" style="2" customWidth="1"/>
    <col min="3" max="3" width="3.25" style="2" customWidth="1"/>
    <col min="4" max="4" width="5.375" style="2" customWidth="1"/>
    <col min="5" max="6" width="4.25" style="2" customWidth="1"/>
    <col min="7" max="7" width="8.375" style="2" customWidth="1"/>
    <col min="8" max="8" width="5.5" style="2" customWidth="1"/>
    <col min="9" max="9" width="5.375" style="2" customWidth="1"/>
    <col min="10" max="10" width="3.25" style="2" customWidth="1"/>
    <col min="11" max="16" width="4.75" style="2" customWidth="1"/>
    <col min="17" max="16384" width="9" style="2"/>
  </cols>
  <sheetData>
    <row r="1" spans="1:20" x14ac:dyDescent="0.4">
      <c r="A1" s="1" t="s">
        <v>0</v>
      </c>
    </row>
    <row r="2" spans="1:20" ht="13.5" customHeight="1" x14ac:dyDescent="0.4"/>
    <row r="3" spans="1:20" x14ac:dyDescent="0.4">
      <c r="A3" s="2" t="s">
        <v>1</v>
      </c>
    </row>
    <row r="4" spans="1:20" ht="12.75" customHeight="1" x14ac:dyDescent="0.4"/>
    <row r="5" spans="1:20" x14ac:dyDescent="0.4">
      <c r="A5" s="11" t="s">
        <v>2</v>
      </c>
    </row>
    <row r="6" spans="1:20" ht="12.75" customHeight="1" x14ac:dyDescent="0.4"/>
    <row r="7" spans="1:20" s="9" customFormat="1" ht="24" x14ac:dyDescent="0.4">
      <c r="B7" s="13">
        <v>1</v>
      </c>
      <c r="C7" s="9" t="s">
        <v>3</v>
      </c>
    </row>
    <row r="8" spans="1:20" s="9" customFormat="1" ht="15" customHeight="1" x14ac:dyDescent="0.4">
      <c r="B8" s="10"/>
    </row>
    <row r="9" spans="1:20" s="9" customFormat="1" ht="24" x14ac:dyDescent="0.4">
      <c r="B9" s="13">
        <v>1000</v>
      </c>
      <c r="C9" s="9" t="s">
        <v>4</v>
      </c>
    </row>
    <row r="10" spans="1:20" s="9" customFormat="1" ht="14.25" customHeight="1" x14ac:dyDescent="0.4">
      <c r="B10" s="10"/>
    </row>
    <row r="11" spans="1:20" s="9" customFormat="1" ht="24" x14ac:dyDescent="0.4">
      <c r="B11" s="13">
        <v>1000</v>
      </c>
      <c r="C11" s="9" t="s">
        <v>5</v>
      </c>
    </row>
    <row r="12" spans="1:20" ht="11.25" customHeight="1" x14ac:dyDescent="0.4"/>
    <row r="13" spans="1:20" x14ac:dyDescent="0.4">
      <c r="A13" s="11" t="s">
        <v>8</v>
      </c>
    </row>
    <row r="14" spans="1:20" ht="12" customHeight="1" x14ac:dyDescent="0.4"/>
    <row r="15" spans="1:20" ht="24" x14ac:dyDescent="0.4">
      <c r="A15" s="2" t="s">
        <v>9</v>
      </c>
      <c r="C15" s="15">
        <v>3000</v>
      </c>
      <c r="D15" s="16"/>
      <c r="E15" s="9" t="s">
        <v>7</v>
      </c>
      <c r="T15" s="12" t="s">
        <v>20</v>
      </c>
    </row>
    <row r="16" spans="1:20" ht="38.25" customHeight="1" x14ac:dyDescent="0.4"/>
    <row r="17" spans="1:10" x14ac:dyDescent="0.4">
      <c r="A17" s="2" t="s">
        <v>6</v>
      </c>
      <c r="C17" s="14">
        <f>(B7*100000000+B9*10000+B11)/10000</f>
        <v>11000.1</v>
      </c>
      <c r="D17" s="14"/>
      <c r="E17" s="2" t="s">
        <v>7</v>
      </c>
    </row>
    <row r="19" spans="1:10" x14ac:dyDescent="0.4">
      <c r="A19" s="17" t="s">
        <v>16</v>
      </c>
      <c r="B19" s="18"/>
      <c r="C19" s="18"/>
      <c r="D19" s="23" t="s">
        <v>10</v>
      </c>
      <c r="E19" s="24"/>
      <c r="F19" s="24"/>
      <c r="G19" s="25"/>
      <c r="H19" s="26">
        <f>C17*10000*0.0025</f>
        <v>275002.5</v>
      </c>
      <c r="I19" s="27"/>
      <c r="J19" s="3" t="s">
        <v>5</v>
      </c>
    </row>
    <row r="20" spans="1:10" x14ac:dyDescent="0.4">
      <c r="A20" s="19"/>
      <c r="B20" s="20"/>
      <c r="C20" s="20"/>
      <c r="D20" s="23" t="s">
        <v>11</v>
      </c>
      <c r="E20" s="24"/>
      <c r="F20" s="24"/>
      <c r="G20" s="24"/>
      <c r="H20" s="26">
        <f>C15*10000*0.025</f>
        <v>750000</v>
      </c>
      <c r="I20" s="27"/>
      <c r="J20" s="4" t="s">
        <v>5</v>
      </c>
    </row>
    <row r="21" spans="1:10" x14ac:dyDescent="0.4">
      <c r="A21" s="21"/>
      <c r="B21" s="22"/>
      <c r="C21" s="22"/>
      <c r="D21" s="23" t="s">
        <v>15</v>
      </c>
      <c r="E21" s="24"/>
      <c r="F21" s="24"/>
      <c r="G21" s="24"/>
      <c r="H21" s="28">
        <f>SUM(H19:I20)*1/4</f>
        <v>256250.625</v>
      </c>
      <c r="I21" s="29"/>
      <c r="J21" s="5" t="s">
        <v>5</v>
      </c>
    </row>
    <row r="22" spans="1:10" x14ac:dyDescent="0.4">
      <c r="A22" s="6"/>
      <c r="B22" s="6"/>
      <c r="C22" s="6"/>
      <c r="D22" s="6"/>
      <c r="E22" s="6"/>
      <c r="F22" s="6"/>
      <c r="G22" s="6"/>
      <c r="H22" s="7"/>
      <c r="I22" s="7"/>
    </row>
    <row r="23" spans="1:10" x14ac:dyDescent="0.4">
      <c r="A23" s="17" t="s">
        <v>17</v>
      </c>
      <c r="B23" s="18"/>
      <c r="C23" s="18"/>
      <c r="D23" s="23" t="s">
        <v>12</v>
      </c>
      <c r="E23" s="24"/>
      <c r="F23" s="24"/>
      <c r="G23" s="24"/>
      <c r="H23" s="28">
        <f>C17*10000*0.00375</f>
        <v>412503.75</v>
      </c>
      <c r="I23" s="29"/>
      <c r="J23" s="5" t="s">
        <v>5</v>
      </c>
    </row>
    <row r="24" spans="1:10" x14ac:dyDescent="0.4">
      <c r="A24" s="19"/>
      <c r="B24" s="20"/>
      <c r="C24" s="20"/>
      <c r="D24" s="23" t="s">
        <v>13</v>
      </c>
      <c r="E24" s="24"/>
      <c r="F24" s="24"/>
      <c r="G24" s="24"/>
      <c r="H24" s="28">
        <f>C15*10000*0.0625</f>
        <v>1875000</v>
      </c>
      <c r="I24" s="29"/>
      <c r="J24" s="5" t="s">
        <v>5</v>
      </c>
    </row>
    <row r="25" spans="1:10" x14ac:dyDescent="0.4">
      <c r="A25" s="21"/>
      <c r="B25" s="22"/>
      <c r="C25" s="22"/>
      <c r="D25" s="23" t="s">
        <v>14</v>
      </c>
      <c r="E25" s="24"/>
      <c r="F25" s="24"/>
      <c r="G25" s="24"/>
      <c r="H25" s="28">
        <f>SUM(H23:I24)*1/2</f>
        <v>1143751.875</v>
      </c>
      <c r="I25" s="29"/>
      <c r="J25" s="5" t="s">
        <v>5</v>
      </c>
    </row>
    <row r="26" spans="1:10" ht="20.25" thickBot="1" x14ac:dyDescent="0.45">
      <c r="H26" s="7"/>
      <c r="I26" s="7"/>
    </row>
    <row r="27" spans="1:10" ht="20.25" thickBot="1" x14ac:dyDescent="0.45">
      <c r="A27" s="30" t="s">
        <v>18</v>
      </c>
      <c r="B27" s="31"/>
      <c r="C27" s="31"/>
      <c r="D27" s="30" t="s">
        <v>19</v>
      </c>
      <c r="E27" s="31"/>
      <c r="F27" s="31"/>
      <c r="G27" s="31"/>
      <c r="H27" s="32">
        <f>H21+H25</f>
        <v>1400002.5</v>
      </c>
      <c r="I27" s="33"/>
      <c r="J27" s="8" t="s">
        <v>5</v>
      </c>
    </row>
  </sheetData>
  <sheetProtection sheet="1" objects="1" scenarios="1" selectLockedCells="1"/>
  <mergeCells count="19">
    <mergeCell ref="H19:I19"/>
    <mergeCell ref="H20:I20"/>
    <mergeCell ref="H21:I21"/>
    <mergeCell ref="A27:C27"/>
    <mergeCell ref="D27:G27"/>
    <mergeCell ref="H23:I23"/>
    <mergeCell ref="H24:I24"/>
    <mergeCell ref="H25:I25"/>
    <mergeCell ref="H27:I27"/>
    <mergeCell ref="C17:D17"/>
    <mergeCell ref="C15:D15"/>
    <mergeCell ref="A19:C21"/>
    <mergeCell ref="A23:C25"/>
    <mergeCell ref="D19:G19"/>
    <mergeCell ref="D20:G20"/>
    <mergeCell ref="D21:G21"/>
    <mergeCell ref="D23:G23"/>
    <mergeCell ref="D24:G24"/>
    <mergeCell ref="D25:G25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</dc:creator>
  <cp:lastModifiedBy>shinichi</cp:lastModifiedBy>
  <dcterms:created xsi:type="dcterms:W3CDTF">2018-11-23T23:45:00Z</dcterms:created>
  <dcterms:modified xsi:type="dcterms:W3CDTF">2018-12-10T12:05:35Z</dcterms:modified>
</cp:coreProperties>
</file>